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8800" windowHeight="17460" tabRatio="829"/>
  </bookViews>
  <sheets>
    <sheet name="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B19" i="1"/>
  <c r="B6" i="1"/>
  <c r="B15" i="1"/>
  <c r="B5" i="1"/>
  <c r="B7" i="1"/>
  <c r="B9" i="1"/>
  <c r="B2" i="1"/>
  <c r="B49" i="1"/>
  <c r="C2" i="1"/>
  <c r="C6" i="1"/>
  <c r="C15" i="1"/>
  <c r="C5" i="1"/>
  <c r="C7" i="1"/>
  <c r="C9" i="1"/>
  <c r="C49" i="1"/>
  <c r="C13" i="1"/>
  <c r="C4" i="1"/>
  <c r="B13" i="1"/>
</calcChain>
</file>

<file path=xl/sharedStrings.xml><?xml version="1.0" encoding="utf-8"?>
<sst xmlns="http://schemas.openxmlformats.org/spreadsheetml/2006/main" count="51" uniqueCount="50">
  <si>
    <t>Поступления, всего</t>
  </si>
  <si>
    <t>Расходы, всего</t>
  </si>
  <si>
    <t>в том числе:</t>
  </si>
  <si>
    <t>земельный налог</t>
  </si>
  <si>
    <t>НП СЗУ "Высокое"</t>
  </si>
  <si>
    <t>расходы на юридический адрес</t>
  </si>
  <si>
    <t xml:space="preserve">Налог по УСН </t>
  </si>
  <si>
    <t>в т.ч. на расчетном счете:</t>
  </si>
  <si>
    <t>налич./расч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</si>
  <si>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</si>
  <si>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</si>
  <si>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</si>
  <si>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</si>
  <si>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ООО "Экопромсервис"</t>
  </si>
  <si>
    <t>Оплата услуг нотариуса Р14001</t>
  </si>
  <si>
    <t>Подготовка заявления Р14001</t>
  </si>
  <si>
    <t>страховые взносы по зарплате</t>
  </si>
  <si>
    <t>Телефон</t>
  </si>
  <si>
    <t>Мобильная связь</t>
  </si>
  <si>
    <t>Электричка</t>
  </si>
  <si>
    <t>Доходы и расходы за 2019 год</t>
  </si>
  <si>
    <t>Потрачено безнал</t>
  </si>
  <si>
    <t>Потрачено нал</t>
  </si>
  <si>
    <t>Потрачено всего</t>
  </si>
  <si>
    <t xml:space="preserve">Остаток ден. сред. на нач. периода </t>
  </si>
  <si>
    <t>Январь 19</t>
  </si>
  <si>
    <t>Февраль 19</t>
  </si>
  <si>
    <t>Комиссия за электричество</t>
  </si>
  <si>
    <t>С расчетного счета расходы</t>
  </si>
  <si>
    <t>Наличными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</si>
  <si>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</si>
  <si>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</si>
  <si>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</si>
  <si>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</si>
  <si>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</si>
  <si>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</si>
  <si>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</si>
  <si>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 xml:space="preserve">Экология </t>
  </si>
  <si>
    <t>Канцтовары</t>
  </si>
  <si>
    <t>Катридж</t>
  </si>
  <si>
    <t>Письма почтой</t>
  </si>
  <si>
    <t>Электроэнергия (Освещение)</t>
  </si>
  <si>
    <t>Почтовые расходы Бухгалтера</t>
  </si>
  <si>
    <t>Экология комиссия</t>
  </si>
  <si>
    <t>Замок 3 шт + личина</t>
  </si>
  <si>
    <t>НДФЛ</t>
  </si>
  <si>
    <t>Заработная плата</t>
  </si>
  <si>
    <t>Взыскание в пользу МЭС</t>
  </si>
  <si>
    <t>ЧВ приходно кассовый ордер</t>
  </si>
  <si>
    <t>ЧВ на расчетный счет с\банк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</si>
</sst>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b/>
      <i/>
      <sz val="16"/>
      <color theme="1"/>
      <name val="Times New Roman"/>
    </font>
    <font>
      <i/>
      <sz val="16"/>
      <color theme="1"/>
      <name val="Times New Roman"/>
    </font>
    <font>
      <sz val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4D98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 indent="2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4" xfId="0" applyFont="1" applyBorder="1"/>
    <xf numFmtId="44" fontId="11" fillId="2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49" fontId="3" fillId="0" borderId="0" xfId="0" applyNumberFormat="1" applyFont="1"/>
    <xf numFmtId="0" fontId="4" fillId="0" borderId="6" xfId="0" applyFont="1" applyBorder="1" applyAlignment="1">
      <alignment horizontal="left" wrapText="1" indent="2"/>
    </xf>
    <xf numFmtId="0" fontId="11" fillId="3" borderId="5" xfId="0" applyFont="1" applyFill="1" applyBorder="1" applyAlignment="1">
      <alignment wrapText="1"/>
    </xf>
    <xf numFmtId="49" fontId="3" fillId="4" borderId="7" xfId="0" applyNumberFormat="1" applyFont="1" applyFill="1" applyBorder="1"/>
    <xf numFmtId="4" fontId="3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11" fillId="3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5" borderId="9" xfId="0" applyNumberFormat="1" applyFont="1" applyFill="1" applyBorder="1" applyAlignment="1">
      <alignment horizontal="right" vertical="center" wrapText="1"/>
    </xf>
    <xf numFmtId="4" fontId="4" fillId="0" borderId="0" xfId="0" applyNumberFormat="1" applyFont="1"/>
    <xf numFmtId="4" fontId="13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" fontId="4" fillId="0" borderId="0" xfId="0" applyNumberFormat="1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4" fontId="4" fillId="7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</cellXfs>
  <cellStyles count="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4"/>
  <sheetViews>
    <sheetView tabSelected="1" topLeftCell="A2" zoomScale="150" zoomScaleNormal="150" zoomScalePageLayoutView="15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C13" sqref="C13"/>
    </sheetView>
  </sheetViews>
  <sheetFormatPr baseColWidth="10" defaultColWidth="8.83203125" defaultRowHeight="23" customHeight="1" x14ac:dyDescent="0"/>
  <cols>
    <col min="1" max="1" width="40" style="2" customWidth="1"/>
    <col min="2" max="3" width="15.5" style="22" customWidth="1"/>
    <col min="4" max="4" width="15.5" style="22" hidden="1" customWidth="1"/>
    <col min="5" max="5" width="9.33203125" style="2" bestFit="1" customWidth="1"/>
    <col min="6" max="6" width="10.5" style="2" bestFit="1" customWidth="1"/>
    <col min="7" max="7" width="8.83203125" style="2"/>
    <col min="8" max="8" width="10.5" style="31" bestFit="1" customWidth="1"/>
    <col min="9" max="16384" width="8.83203125" style="2"/>
  </cols>
  <sheetData>
    <row r="1" spans="1:8" s="11" customFormat="1" ht="23" customHeight="1">
      <c r="A1" s="10" t="s">
        <v>20</v>
      </c>
      <c r="B1" s="20" t="s">
        <v>4</v>
      </c>
      <c r="C1" s="20"/>
      <c r="D1" s="20"/>
      <c r="H1" s="32"/>
    </row>
    <row r="2" spans="1:8" s="1" customFormat="1" ht="18" customHeight="1">
      <c r="A2" s="6" t="s">
        <v>24</v>
      </c>
      <c r="B2" s="19">
        <f>SUM(B3:B4)</f>
        <v>859.81</v>
      </c>
      <c r="C2" s="19">
        <f>B9-B7+B2</f>
        <v>39566.03</v>
      </c>
      <c r="D2" s="19"/>
      <c r="H2" s="33"/>
    </row>
    <row r="3" spans="1:8" s="1" customFormat="1" ht="18" customHeight="1">
      <c r="A3" s="7" t="s">
        <v>7</v>
      </c>
      <c r="B3" s="21">
        <v>859.81</v>
      </c>
      <c r="C3" s="21">
        <v>0</v>
      </c>
      <c r="D3" s="21"/>
      <c r="H3" s="33"/>
    </row>
    <row r="4" spans="1:8" s="3" customFormat="1" ht="18" customHeight="1">
      <c r="A4" s="7" t="s">
        <v>8</v>
      </c>
      <c r="B4" s="21">
        <v>0</v>
      </c>
      <c r="C4" s="21">
        <f>C2</f>
        <v>39566.03</v>
      </c>
      <c r="D4" s="21"/>
      <c r="H4" s="34"/>
    </row>
    <row r="5" spans="1:8" s="1" customFormat="1" ht="18" customHeight="1">
      <c r="A5" s="7" t="s">
        <v>21</v>
      </c>
      <c r="B5" s="21">
        <f>B15</f>
        <v>94859.81</v>
      </c>
      <c r="C5" s="21">
        <f>C15</f>
        <v>141610.48000000001</v>
      </c>
      <c r="D5" s="21"/>
      <c r="H5" s="33"/>
    </row>
    <row r="6" spans="1:8" s="1" customFormat="1" ht="18" customHeight="1">
      <c r="A6" s="7" t="s">
        <v>22</v>
      </c>
      <c r="B6" s="21">
        <f>B19</f>
        <v>23433.97</v>
      </c>
      <c r="C6" s="21">
        <f>C19</f>
        <v>47796.61</v>
      </c>
      <c r="D6" s="21"/>
      <c r="H6" s="33"/>
    </row>
    <row r="7" spans="1:8" ht="18" customHeight="1" thickBot="1">
      <c r="A7" s="1" t="s">
        <v>23</v>
      </c>
      <c r="B7" s="29">
        <f>SUM(B5:B6)</f>
        <v>118293.78</v>
      </c>
      <c r="C7" s="29">
        <f>SUM(C5:C6)</f>
        <v>189407.09000000003</v>
      </c>
      <c r="D7" s="29"/>
    </row>
    <row r="8" spans="1:8" s="12" customFormat="1" ht="21" customHeight="1" thickTop="1" thickBot="1">
      <c r="A8" s="15" t="s">
        <v>36</v>
      </c>
      <c r="B8" s="16" t="s">
        <v>25</v>
      </c>
      <c r="C8" s="16" t="s">
        <v>26</v>
      </c>
      <c r="D8" s="16"/>
      <c r="H8" s="33"/>
    </row>
    <row r="9" spans="1:8" s="1" customFormat="1" ht="23" customHeight="1" thickTop="1">
      <c r="A9" s="9" t="s">
        <v>0</v>
      </c>
      <c r="B9" s="28">
        <f>B11+B12</f>
        <v>157000</v>
      </c>
      <c r="C9" s="28">
        <f>C11+C12</f>
        <v>180610.48</v>
      </c>
      <c r="D9" s="28"/>
      <c r="H9" s="33"/>
    </row>
    <row r="10" spans="1:8" ht="12" customHeight="1">
      <c r="A10" s="8" t="s">
        <v>2</v>
      </c>
      <c r="B10" s="23"/>
      <c r="C10" s="23"/>
      <c r="D10" s="23"/>
    </row>
    <row r="11" spans="1:8" ht="23" customHeight="1">
      <c r="A11" s="5" t="s">
        <v>49</v>
      </c>
      <c r="B11" s="24">
        <v>86800</v>
      </c>
      <c r="C11" s="24">
        <v>141610.48000000001</v>
      </c>
      <c r="D11" s="24"/>
    </row>
    <row r="12" spans="1:8" ht="23" customHeight="1" thickBot="1">
      <c r="A12" s="13" t="s">
        <v>48</v>
      </c>
      <c r="B12" s="25">
        <v>70200</v>
      </c>
      <c r="C12" s="25">
        <v>39000</v>
      </c>
      <c r="D12" s="25"/>
    </row>
    <row r="13" spans="1:8" s="1" customFormat="1" ht="23" customHeight="1" thickTop="1">
      <c r="A13" s="14" t="s">
        <v>1</v>
      </c>
      <c r="B13" s="27">
        <f>B15+B19</f>
        <v>118293.78</v>
      </c>
      <c r="C13" s="27">
        <f>C15+C19</f>
        <v>189407.09000000003</v>
      </c>
      <c r="D13" s="27"/>
      <c r="H13" s="33"/>
    </row>
    <row r="14" spans="1:8" ht="14" customHeight="1">
      <c r="A14" s="8" t="s">
        <v>2</v>
      </c>
      <c r="B14" s="23"/>
      <c r="C14" s="23"/>
      <c r="D14" s="23"/>
    </row>
    <row r="15" spans="1:8" ht="23" customHeight="1">
      <c r="A15" s="4" t="s">
        <v>28</v>
      </c>
      <c r="B15" s="26">
        <f>B16+B17+B18</f>
        <v>94859.81</v>
      </c>
      <c r="C15" s="26">
        <f>C16+C17+C18</f>
        <v>141610.48000000001</v>
      </c>
      <c r="D15" s="26"/>
    </row>
    <row r="16" spans="1:8" ht="23" customHeight="1">
      <c r="A16" s="5" t="s">
        <v>47</v>
      </c>
      <c r="B16" s="24">
        <v>87659.81</v>
      </c>
      <c r="C16" s="24">
        <v>95589.1</v>
      </c>
      <c r="D16" s="24"/>
    </row>
    <row r="17" spans="1:11" ht="23" customHeight="1">
      <c r="A17" s="5" t="s">
        <v>46</v>
      </c>
      <c r="B17" s="24">
        <v>7200</v>
      </c>
      <c r="C17" s="24">
        <v>46021.38</v>
      </c>
      <c r="D17" s="24"/>
    </row>
    <row r="18" spans="1:11" ht="23" customHeight="1">
      <c r="A18" s="5"/>
      <c r="B18" s="24"/>
      <c r="C18" s="24"/>
      <c r="D18" s="24"/>
    </row>
    <row r="19" spans="1:11" ht="23" customHeight="1">
      <c r="A19" s="4" t="s">
        <v>29</v>
      </c>
      <c r="B19" s="26">
        <f>SUM(B20:B41)</f>
        <v>23433.97</v>
      </c>
      <c r="C19" s="26">
        <f>SUM(C20:C48)</f>
        <v>47796.61</v>
      </c>
      <c r="D19" s="26"/>
    </row>
    <row r="20" spans="1:11" ht="23" customHeight="1">
      <c r="A20" s="5" t="s">
        <v>45</v>
      </c>
      <c r="B20" s="24">
        <v>1365</v>
      </c>
      <c r="C20" s="24">
        <v>6588</v>
      </c>
      <c r="D20" s="24"/>
      <c r="F20" s="31"/>
    </row>
    <row r="21" spans="1:11" ht="23" customHeight="1">
      <c r="A21" s="5" t="s">
        <v>16</v>
      </c>
      <c r="B21" s="24"/>
      <c r="C21" s="24">
        <v>15304</v>
      </c>
      <c r="D21" s="24"/>
      <c r="E21" s="31"/>
    </row>
    <row r="22" spans="1:11" ht="23" customHeight="1">
      <c r="A22" s="5" t="s">
        <v>6</v>
      </c>
      <c r="B22" s="24"/>
      <c r="C22" s="24"/>
      <c r="D22" s="24"/>
    </row>
    <row r="23" spans="1:11" ht="23" customHeight="1">
      <c r="A23" s="5" t="s">
        <v>3</v>
      </c>
      <c r="B23" s="24"/>
      <c r="C23" s="24"/>
      <c r="D23" s="24"/>
    </row>
    <row r="24" spans="1:11" ht="23" customHeight="1">
      <c r="A24" s="5" t="s">
        <v>13</v>
      </c>
      <c r="B24" s="24"/>
      <c r="C24" s="24"/>
      <c r="D24" s="24"/>
      <c r="F24" s="36"/>
      <c r="G24" s="37"/>
      <c r="H24" s="38"/>
      <c r="I24" s="39"/>
      <c r="J24" s="39"/>
      <c r="K24" s="40"/>
    </row>
    <row r="25" spans="1:11" ht="23" customHeight="1">
      <c r="A25" s="5" t="s">
        <v>41</v>
      </c>
      <c r="B25" s="24"/>
      <c r="C25" s="24">
        <v>13389.46</v>
      </c>
      <c r="D25" s="24"/>
      <c r="F25" s="36"/>
      <c r="G25" s="37"/>
      <c r="H25" s="38"/>
      <c r="I25" s="41"/>
      <c r="J25" s="41"/>
      <c r="K25" s="42"/>
    </row>
    <row r="26" spans="1:11" ht="23" customHeight="1">
      <c r="A26" s="5" t="s">
        <v>27</v>
      </c>
      <c r="B26" s="24"/>
      <c r="C26" s="24">
        <v>334.74</v>
      </c>
      <c r="D26" s="24"/>
      <c r="F26" s="36"/>
      <c r="G26" s="37"/>
      <c r="H26" s="38"/>
      <c r="I26" s="41"/>
      <c r="J26" s="41"/>
      <c r="K26" s="42"/>
    </row>
    <row r="27" spans="1:11" ht="23" customHeight="1">
      <c r="A27" s="5" t="s">
        <v>18</v>
      </c>
      <c r="B27" s="24">
        <v>2000</v>
      </c>
      <c r="C27" s="24"/>
      <c r="D27" s="24"/>
      <c r="F27" s="36"/>
      <c r="G27" s="37"/>
      <c r="H27" s="38"/>
      <c r="I27" s="41"/>
      <c r="J27" s="43"/>
      <c r="K27" s="42"/>
    </row>
    <row r="28" spans="1:11" ht="23" customHeight="1">
      <c r="A28" s="5" t="s">
        <v>14</v>
      </c>
      <c r="B28" s="24">
        <v>1700</v>
      </c>
      <c r="C28" s="24"/>
      <c r="D28" s="24"/>
      <c r="F28" s="36"/>
      <c r="G28" s="37"/>
      <c r="H28" s="38"/>
      <c r="I28" s="41"/>
      <c r="J28" s="41"/>
      <c r="K28" s="42"/>
    </row>
    <row r="29" spans="1:11" ht="23" customHeight="1">
      <c r="A29" s="5" t="s">
        <v>15</v>
      </c>
      <c r="B29" s="24">
        <v>3000</v>
      </c>
      <c r="C29" s="24"/>
      <c r="D29" s="24"/>
      <c r="F29" s="36"/>
      <c r="G29" s="37"/>
      <c r="H29" s="38"/>
      <c r="I29" s="41"/>
      <c r="J29" s="41"/>
      <c r="K29" s="42"/>
    </row>
    <row r="30" spans="1:11" ht="23" customHeight="1">
      <c r="A30" s="5" t="s">
        <v>10</v>
      </c>
      <c r="B30" s="24">
        <v>7000</v>
      </c>
      <c r="C30" s="24">
        <v>5100</v>
      </c>
      <c r="D30" s="24"/>
      <c r="F30" s="36"/>
      <c r="G30" s="37"/>
      <c r="H30" s="38"/>
      <c r="I30" s="41"/>
      <c r="J30" s="41"/>
      <c r="K30" s="42"/>
    </row>
    <row r="31" spans="1:11" ht="23" customHeight="1">
      <c r="A31" s="5" t="s">
        <v>9</v>
      </c>
      <c r="B31" s="24"/>
      <c r="C31" s="24"/>
      <c r="D31" s="24"/>
      <c r="F31" s="36"/>
      <c r="G31" s="37"/>
      <c r="H31" s="38"/>
      <c r="I31" s="41"/>
      <c r="J31" s="41"/>
      <c r="K31" s="42"/>
    </row>
    <row r="32" spans="1:11" ht="23" customHeight="1">
      <c r="A32" s="5" t="s">
        <v>5</v>
      </c>
      <c r="B32" s="24"/>
      <c r="C32" s="24">
        <v>1545</v>
      </c>
      <c r="D32" s="24"/>
      <c r="F32" s="36"/>
      <c r="G32" s="37"/>
      <c r="H32" s="38"/>
      <c r="I32" s="41"/>
      <c r="J32" s="41"/>
      <c r="K32" s="42"/>
    </row>
    <row r="33" spans="1:11" ht="23" customHeight="1">
      <c r="A33" s="5" t="s">
        <v>11</v>
      </c>
      <c r="B33" s="24"/>
      <c r="C33" s="24"/>
      <c r="D33" s="24"/>
      <c r="F33" s="36"/>
      <c r="G33" s="37"/>
      <c r="H33" s="38"/>
      <c r="I33" s="41"/>
      <c r="J33" s="41"/>
      <c r="K33" s="42"/>
    </row>
    <row r="34" spans="1:11" ht="23" customHeight="1">
      <c r="A34" s="5" t="s">
        <v>42</v>
      </c>
      <c r="B34" s="24">
        <v>192.07</v>
      </c>
      <c r="C34" s="24">
        <v>192.04</v>
      </c>
      <c r="D34" s="24"/>
      <c r="F34" s="36"/>
      <c r="G34" s="37"/>
      <c r="H34" s="38"/>
      <c r="I34" s="41"/>
      <c r="J34" s="41"/>
      <c r="K34" s="42"/>
    </row>
    <row r="35" spans="1:11" ht="23" customHeight="1">
      <c r="A35" s="5" t="s">
        <v>40</v>
      </c>
      <c r="B35" s="24"/>
      <c r="C35" s="24">
        <v>140.54</v>
      </c>
      <c r="D35" s="24"/>
      <c r="F35" s="36"/>
      <c r="G35" s="37"/>
      <c r="H35" s="38"/>
      <c r="I35" s="41"/>
      <c r="J35" s="41"/>
      <c r="K35" s="42"/>
    </row>
    <row r="36" spans="1:11" ht="23" customHeight="1">
      <c r="A36" s="5" t="s">
        <v>38</v>
      </c>
      <c r="B36" s="24"/>
      <c r="C36" s="24">
        <v>428</v>
      </c>
      <c r="D36" s="24"/>
      <c r="F36" s="36"/>
      <c r="G36" s="37"/>
      <c r="H36" s="38"/>
      <c r="I36" s="41"/>
      <c r="J36" s="41"/>
      <c r="K36" s="42"/>
    </row>
    <row r="37" spans="1:11" ht="23" customHeight="1">
      <c r="A37" s="5" t="s">
        <v>39</v>
      </c>
      <c r="B37" s="24"/>
      <c r="C37" s="24">
        <v>1400</v>
      </c>
      <c r="D37" s="24"/>
    </row>
    <row r="38" spans="1:11" ht="23" customHeight="1">
      <c r="A38" s="5" t="s">
        <v>12</v>
      </c>
      <c r="B38" s="24">
        <v>1556.9</v>
      </c>
      <c r="C38" s="24">
        <v>2114.83</v>
      </c>
      <c r="D38" s="24"/>
    </row>
    <row r="39" spans="1:11" ht="23" customHeight="1">
      <c r="A39" s="5" t="s">
        <v>17</v>
      </c>
      <c r="B39" s="24">
        <v>5990</v>
      </c>
      <c r="C39" s="24"/>
      <c r="D39" s="24"/>
    </row>
    <row r="40" spans="1:11" ht="23" customHeight="1">
      <c r="A40" s="5" t="s">
        <v>19</v>
      </c>
      <c r="B40" s="24">
        <v>630</v>
      </c>
      <c r="C40" s="24">
        <v>1260</v>
      </c>
      <c r="D40" s="24"/>
    </row>
    <row r="41" spans="1:11" ht="23" customHeight="1">
      <c r="A41" s="5" t="s">
        <v>37</v>
      </c>
      <c r="B41" s="24"/>
      <c r="C41" s="24"/>
      <c r="D41" s="24">
        <v>5981</v>
      </c>
    </row>
    <row r="42" spans="1:11" ht="23" customHeight="1">
      <c r="A42" s="5" t="s">
        <v>43</v>
      </c>
      <c r="B42" s="24"/>
      <c r="C42" s="24"/>
      <c r="D42" s="24">
        <v>59.81</v>
      </c>
    </row>
    <row r="43" spans="1:11" ht="23" customHeight="1">
      <c r="A43" s="5" t="s">
        <v>44</v>
      </c>
      <c r="B43" s="24"/>
      <c r="C43" s="24"/>
      <c r="D43" s="24"/>
    </row>
    <row r="44" spans="1:11" ht="23" customHeight="1">
      <c r="A44" s="5"/>
      <c r="B44" s="24"/>
      <c r="C44" s="24"/>
      <c r="D44" s="24"/>
    </row>
    <row r="45" spans="1:11" ht="23" customHeight="1">
      <c r="A45" s="5"/>
      <c r="B45" s="24"/>
      <c r="C45" s="24"/>
      <c r="D45" s="24"/>
    </row>
    <row r="46" spans="1:11" ht="23" customHeight="1">
      <c r="A46" s="5"/>
      <c r="B46" s="24"/>
      <c r="C46" s="24"/>
      <c r="D46" s="24"/>
    </row>
    <row r="47" spans="1:11" ht="23" customHeight="1">
      <c r="A47" s="5"/>
      <c r="B47" s="24"/>
      <c r="C47" s="24"/>
      <c r="D47" s="24"/>
    </row>
    <row r="48" spans="1:11" ht="23" customHeight="1" thickBot="1">
      <c r="A48" s="5"/>
      <c r="B48" s="24"/>
      <c r="C48" s="24"/>
      <c r="D48" s="24"/>
    </row>
    <row r="49" spans="1:8" s="17" customFormat="1" ht="32" customHeight="1" thickTop="1" thickBot="1">
      <c r="A49" s="18" t="s">
        <v>30</v>
      </c>
      <c r="B49" s="30">
        <f>B9+B2-B7</f>
        <v>39566.03</v>
      </c>
      <c r="C49" s="30">
        <f>C9+C2-C7</f>
        <v>30769.419999999984</v>
      </c>
      <c r="D49" s="30"/>
      <c r="H49" s="35"/>
    </row>
    <row r="50" spans="1:8" ht="23" customHeight="1" thickTop="1">
      <c r="A50" s="2" t="s">
        <v>31</v>
      </c>
    </row>
    <row r="51" spans="1:8" ht="23" customHeight="1">
      <c r="A51" s="2" t="s">
        <v>33</v>
      </c>
    </row>
    <row r="52" spans="1:8" ht="23" customHeight="1">
      <c r="A52" s="2" t="s">
        <v>32</v>
      </c>
    </row>
    <row r="53" spans="1:8" ht="23" customHeight="1">
      <c r="A53" s="2" t="s">
        <v>34</v>
      </c>
    </row>
    <row r="54" spans="1:8" ht="23" customHeight="1">
      <c r="A54" s="2" t="s">
        <v>35</v>
      </c>
    </row>
  </sheetData>
  <phoneticPr fontId="14" type="noConversion"/>
  <pageMargins left="0.16" right="0.28000000000000003" top="0.75000000000000011" bottom="0.75000000000000011" header="0.31" footer="0.31"/>
  <pageSetup paperSize="9" scale="74" orientation="portrait"/>
  <ignoredErrors>
    <ignoredError sqref="B15 B19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2019-02-27T18:06:42Z</cp:lastPrinted>
  <dcterms:created xsi:type="dcterms:W3CDTF">2015-12-25T20:22:12Z</dcterms:created>
  <dcterms:modified xsi:type="dcterms:W3CDTF">2019-03-20T05:20:12Z</dcterms:modified>
</cp:coreProperties>
</file>